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safs1\servizio\Area_Tecnica\2025_LOG\2025_LOG_02_Gara manutenzione arredi\"/>
    </mc:Choice>
  </mc:AlternateContent>
  <xr:revisionPtr revIDLastSave="0" documentId="13_ncr:1_{85BD5932-687C-4437-926E-8948040C34FA}" xr6:coauthVersionLast="47" xr6:coauthVersionMax="47" xr10:uidLastSave="{00000000-0000-0000-0000-000000000000}"/>
  <bookViews>
    <workbookView xWindow="28680" yWindow="-120" windowWidth="29040" windowHeight="15840" xr2:uid="{4EBA91E4-F9D5-4F99-A7C8-F8E8782B124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c r="K28" i="1"/>
  <c r="K29" i="1"/>
  <c r="K30" i="1"/>
  <c r="F30" i="1" l="1"/>
  <c r="H30" i="1" s="1"/>
  <c r="L30" i="1" s="1"/>
  <c r="F29" i="1"/>
  <c r="H29" i="1" s="1"/>
  <c r="L29" i="1" s="1"/>
  <c r="F28" i="1"/>
  <c r="H28" i="1" s="1"/>
  <c r="L28" i="1" s="1"/>
  <c r="F27" i="1"/>
  <c r="H27" i="1" s="1"/>
  <c r="L27" i="1" s="1"/>
  <c r="F26" i="1"/>
  <c r="H26" i="1" s="1"/>
  <c r="L26" i="1" s="1"/>
  <c r="K25" i="1"/>
  <c r="F25" i="1"/>
  <c r="H25" i="1" s="1"/>
  <c r="F23" i="1"/>
  <c r="H23" i="1" s="1"/>
  <c r="F22" i="1"/>
  <c r="H22" i="1" s="1"/>
  <c r="F21" i="1"/>
  <c r="H21" i="1" s="1"/>
  <c r="K23" i="1"/>
  <c r="K22" i="1"/>
  <c r="K21" i="1"/>
  <c r="F19" i="1"/>
  <c r="H19" i="1" s="1"/>
  <c r="K18" i="1"/>
  <c r="F18" i="1"/>
  <c r="H18" i="1" s="1"/>
  <c r="K17" i="1"/>
  <c r="F17" i="1"/>
  <c r="H17" i="1" s="1"/>
  <c r="K15" i="1"/>
  <c r="K14" i="1"/>
  <c r="K13" i="1"/>
  <c r="K12" i="1"/>
  <c r="F15" i="1"/>
  <c r="H15" i="1" s="1"/>
  <c r="F14" i="1"/>
  <c r="H14" i="1" s="1"/>
  <c r="F13" i="1"/>
  <c r="H13" i="1" s="1"/>
  <c r="F12" i="1"/>
  <c r="H12" i="1" s="1"/>
  <c r="K19" i="1"/>
  <c r="L35" i="1"/>
  <c r="L34" i="1"/>
  <c r="K24" i="1"/>
  <c r="F24" i="1"/>
  <c r="H24" i="1" s="1"/>
  <c r="K20" i="1"/>
  <c r="F20" i="1"/>
  <c r="H20" i="1" s="1"/>
  <c r="K16" i="1"/>
  <c r="F16" i="1"/>
  <c r="H16" i="1" s="1"/>
  <c r="K11" i="1"/>
  <c r="F11" i="1"/>
  <c r="H11" i="1" s="1"/>
  <c r="K10" i="1"/>
  <c r="F10" i="1"/>
  <c r="H10" i="1" s="1"/>
  <c r="K9" i="1"/>
  <c r="F9" i="1"/>
  <c r="H9" i="1" s="1"/>
  <c r="K8" i="1"/>
  <c r="F8" i="1"/>
  <c r="H8" i="1" s="1"/>
  <c r="K7" i="1"/>
  <c r="F7" i="1"/>
  <c r="H7" i="1" s="1"/>
  <c r="K6" i="1"/>
  <c r="F6" i="1"/>
  <c r="H6" i="1" s="1"/>
  <c r="K5" i="1"/>
  <c r="F5" i="1"/>
  <c r="H5" i="1" s="1"/>
  <c r="K4" i="1"/>
  <c r="F4" i="1"/>
  <c r="H4" i="1" s="1"/>
  <c r="K3" i="1"/>
  <c r="F3" i="1"/>
  <c r="H3" i="1" s="1"/>
  <c r="K2" i="1"/>
  <c r="F2" i="1"/>
  <c r="H2" i="1" s="1"/>
  <c r="L21" i="1" l="1"/>
  <c r="L22" i="1"/>
  <c r="L19" i="1"/>
  <c r="L25" i="1"/>
  <c r="L13" i="1"/>
  <c r="L23" i="1"/>
  <c r="L12" i="1"/>
  <c r="L17" i="1"/>
  <c r="L18" i="1"/>
  <c r="L14" i="1"/>
  <c r="L15" i="1"/>
  <c r="L7" i="1"/>
  <c r="L5" i="1"/>
  <c r="L3" i="1"/>
  <c r="L2" i="1"/>
  <c r="L4" i="1"/>
  <c r="L6" i="1"/>
  <c r="L16" i="1"/>
  <c r="L11" i="1"/>
  <c r="L10" i="1"/>
  <c r="L9" i="1"/>
  <c r="L8" i="1"/>
  <c r="L24" i="1"/>
  <c r="L20" i="1"/>
  <c r="L31" i="1" l="1"/>
  <c r="L36" i="1" s="1"/>
  <c r="L37" i="1" s="1"/>
</calcChain>
</file>

<file path=xl/sharedStrings.xml><?xml version="1.0" encoding="utf-8"?>
<sst xmlns="http://schemas.openxmlformats.org/spreadsheetml/2006/main" count="62" uniqueCount="62">
  <si>
    <t>Descrizione INTERVENTI MANUTENTIVI TIPICI</t>
  </si>
  <si>
    <t>N. PERSONE impiegate</t>
  </si>
  <si>
    <t>TEMPO occorrente espresso in minuti
 (a persona)</t>
  </si>
  <si>
    <t>Tempo occorrente Totale (tempo a persona x n. persone impiegate)</t>
  </si>
  <si>
    <t>Tariffa oraria feriale IVA esclusa</t>
  </si>
  <si>
    <t>Tariffa prestazione (Tariffa oraria x per tempo occorrente Totale)
€ IVA esclusa</t>
  </si>
  <si>
    <t xml:space="preserve">Interventi annuali presunti </t>
  </si>
  <si>
    <t>TOTALE COSTO PRESTAZIONE (Tariffa Prestazione x Interventi annuali presunti ) € IVA esclusa</t>
  </si>
  <si>
    <t>n. pezzi ricambio</t>
  </si>
  <si>
    <t>Totale costo pezzi ricambio</t>
  </si>
  <si>
    <t>TOTALE costo PRESTAZIONE + TOTALE costo pezzi ricambi</t>
  </si>
  <si>
    <t>Sostituzione cerniera (90°) anta armadi</t>
  </si>
  <si>
    <t>Sostituzione cerniera (180°) anta armadi</t>
  </si>
  <si>
    <t>Montaggio serratura per armadi</t>
  </si>
  <si>
    <t>Sostituzione serratura cassettiera</t>
  </si>
  <si>
    <t>Sostituzione ruota cassettiera</t>
  </si>
  <si>
    <t>Sostituzione guide scorrimento cassetto</t>
  </si>
  <si>
    <t>Fissaggio pannelli sedie fisse (schienale + sedile)</t>
  </si>
  <si>
    <t>Sostituzione ruota poltroncina operativa</t>
  </si>
  <si>
    <t>Sostituzione sedile imbottito poltroncina operativa in tessuto ignifugo</t>
  </si>
  <si>
    <t>Sostituzione ruota  (diam. 80 mm. senza freno) carrelli</t>
  </si>
  <si>
    <t xml:space="preserve">Sostituzione ruota (diam. 125 mm. senza freno) letto </t>
  </si>
  <si>
    <t>Sostituzione piastra elettrica 2 fuochi</t>
  </si>
  <si>
    <t>Totale Complessivo</t>
  </si>
  <si>
    <t>NR.</t>
  </si>
  <si>
    <t>COSTO cad. IVA ESCLUSA</t>
  </si>
  <si>
    <t>TOTALE IVA esclusa</t>
  </si>
  <si>
    <t>DIRITTI di chiamata  ANNUALI presunti (oltre Km. 10 dalla sede della Ditta alla sede aziendale oggetto di richiesta d'intervento)</t>
  </si>
  <si>
    <t xml:space="preserve">Eventuale maggiorazione costo chiamata nei giorni festivi (comprese le domeniche) </t>
  </si>
  <si>
    <t>Totale complessivo annuale (Totale costo prestazione/totale ricambi + Totali diritti di chiamata)</t>
  </si>
  <si>
    <t>Ragione sociale e nominativo  dell'offerente :</t>
  </si>
  <si>
    <t>Domicilio legale:</t>
  </si>
  <si>
    <t xml:space="preserve">Aliquota IVA </t>
  </si>
  <si>
    <t>Il sottoscritto                                                                        in qualità di titolare della ditta                                                                                     dichiara che:</t>
  </si>
  <si>
    <t xml:space="preserve">Timbro e sottoscrizione dell'offerta da parte di una persona abilitata ad impegnare l'offerente </t>
  </si>
  <si>
    <t>Riparazione di tappezzeria barelle</t>
  </si>
  <si>
    <t>Riparazione di tappezzeria letto ambulatoriale</t>
  </si>
  <si>
    <t>Riparazione di tappezzeria poltrone relax</t>
  </si>
  <si>
    <t>Riparazione di tappezzeria sedie o sedute operative</t>
  </si>
  <si>
    <t>costo ricambi cad. a pezzo € 
IVA esclusa</t>
  </si>
  <si>
    <t>Sostituzione ruota (diam. 125 mm. senza freno) lbarelle diametro 200</t>
  </si>
  <si>
    <t>Sostituzione piastra elettrica 4 fuochi</t>
  </si>
  <si>
    <t>Assemblaggio di beni economali presenti presso il magazzino dell'Ospedale Sedie e poltroncine</t>
  </si>
  <si>
    <t>Sostituzione ruota  (diam. 100 mm. senza freno) carrelli</t>
  </si>
  <si>
    <t>Sostituzione ruota  (diam. 125 mm. senza freno) carrelli</t>
  </si>
  <si>
    <t>Sostituzione ruota  (diam. 150 mm. senza freno) carrelli</t>
  </si>
  <si>
    <t>Sostituzione ruota  (diam. 200 mm. senza freno) carrelli</t>
  </si>
  <si>
    <t xml:space="preserve">Sostituzione ruota (diam. 100 mm. senza freno) letto </t>
  </si>
  <si>
    <t xml:space="preserve">Sostituzione ruota (diam. 150 mm. senza freno) letto </t>
  </si>
  <si>
    <t>Sostituzione pistone idraulico per letto 200 Newton</t>
  </si>
  <si>
    <t>Sostituzione pistone idraulico per letto 400 Newton</t>
  </si>
  <si>
    <t>Sostituzione pistone idraulico per letto 600 Newton</t>
  </si>
  <si>
    <t>Sostituzione pistone idraulico per letto 900 Newton</t>
  </si>
  <si>
    <t>Oneri della sicurezza compresi nell'offerta</t>
  </si>
  <si>
    <t>€</t>
  </si>
  <si>
    <t>Dichiara altresì:</t>
  </si>
  <si>
    <t>1) che i prezzi praticati resteranno fissi ed invariabili per il primo anno di validità contrattuale al termine del quale, ad istanza della parte che vi ha interesse, potrà essere riconosciuta la revisione di prezzi contrattuali, assumendo come riferimento l’indice ISTAT per le famiglie di operai ed impiegati intervenuto nell’anno precedente</t>
  </si>
  <si>
    <t>2) solo nel caso in cui si intenda affidare ad un subappaltatore parte delle attività indicare qui di seguito la parte e la natura del servizio che si intende subappaltare con l'esatta quantificazione delle prestazioni che si intendono affidare in subappalto__________________________________________________________________________________________________________________________________________________</t>
  </si>
  <si>
    <t>Validità dell'offerta: ___________________________________________________________________________________________________________________________________________________________</t>
  </si>
  <si>
    <t>3) che nella redazione della presente offerta si è tenuto conto degli obblighi connessi alle disposizioni in materia di sicurezza e protezione dei lavoratori, nonché delle condizioni di lavoro</t>
  </si>
  <si>
    <t>4) che i prezzi praticati resteranno fissi ed invariabili per il primo anno di validità contrattuale al termine del quale, ad istanza della parte che vi ha interesse, potrà essere riconosciuta la revisione di prezzi contrattuali, assumendo come riferimento l’indice ISTAT per le famiglie di operai ed impiegati intervenuto nell’anno precedente</t>
  </si>
  <si>
    <t xml:space="preserve">Totale complessivo TRIENNALE. Base d'asta non superabile € 90,000 (Totale costo prestazione/totale ricambi + Totali diritti di chiamata)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</si>
</sst>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_-;_-@_-"/>
    <numFmt numFmtId="165" formatCode="#,##0;[Red]#,##0"/>
    <numFmt numFmtId="166" formatCode="#,##0.00;[Red]#,##0.00"/>
    <numFmt numFmtId="167" formatCode="_-* #,##0.00_-;\-* #,##0.00_-;_-* \-??_-;_-@_-"/>
  </numFmts>
  <fonts count="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0"/>
      <name val="Arial"/>
      <family val="2"/>
    </font>
    <font>
      <sz val="10"/>
      <name val="Arial"/>
      <family val="2"/>
    </font>
    <font>
      <sz val="11"/>
      <name val="Aptos Narrow"/>
      <family val="2"/>
      <scheme val="minor"/>
    </font>
    <font>
      <b/>
      <sz val="14"/>
      <name val="Arial"/>
      <family val="2"/>
    </font>
  </fonts>
  <fills count="6">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rgb="FFFFC000"/>
        <bgColor indexed="64"/>
      </patternFill>
    </fill>
    <fill>
      <patternFill patternType="solid">
        <fgColor rgb="FFFFFF00"/>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hair">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hair">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3" fillId="0" borderId="1" xfId="1" applyFont="1" applyFill="1" applyBorder="1" applyAlignment="1" applyProtection="1">
      <alignment horizontal="center" vertical="center" wrapText="1"/>
    </xf>
    <xf numFmtId="0" fontId="3" fillId="0" borderId="0" xfId="0" applyFont="1" applyAlignment="1">
      <alignment horizontal="center" vertical="center"/>
    </xf>
    <xf numFmtId="164" fontId="1" fillId="0" borderId="1" xfId="1" applyNumberFormat="1" applyFont="1" applyFill="1" applyBorder="1" applyAlignment="1" applyProtection="1">
      <alignment horizontal="center"/>
    </xf>
    <xf numFmtId="165" fontId="0" fillId="0" borderId="1" xfId="0" applyNumberFormat="1" applyBorder="1" applyAlignment="1">
      <alignment horizontal="right" wrapText="1"/>
    </xf>
    <xf numFmtId="43" fontId="1" fillId="2" borderId="1" xfId="1" applyFont="1" applyFill="1" applyBorder="1" applyAlignment="1" applyProtection="1"/>
    <xf numFmtId="166" fontId="0" fillId="0" borderId="1" xfId="0" applyNumberFormat="1" applyBorder="1" applyAlignment="1">
      <alignment horizontal="right" wrapText="1"/>
    </xf>
    <xf numFmtId="164" fontId="1" fillId="0" borderId="1" xfId="1" applyNumberFormat="1" applyFont="1" applyFill="1" applyBorder="1" applyAlignment="1" applyProtection="1"/>
    <xf numFmtId="164" fontId="2" fillId="0" borderId="1" xfId="1" applyNumberFormat="1" applyFont="1" applyFill="1" applyBorder="1" applyAlignment="1" applyProtection="1">
      <alignment horizontal="center"/>
    </xf>
    <xf numFmtId="165" fontId="2" fillId="0" borderId="1" xfId="0" applyNumberFormat="1" applyFont="1" applyBorder="1" applyAlignment="1">
      <alignment horizontal="right" wrapText="1"/>
    </xf>
    <xf numFmtId="43" fontId="2" fillId="2" borderId="1" xfId="1" applyFont="1" applyFill="1" applyBorder="1" applyAlignment="1" applyProtection="1"/>
    <xf numFmtId="0" fontId="2" fillId="0" borderId="0" xfId="0" applyFont="1"/>
    <xf numFmtId="0" fontId="3" fillId="3" borderId="0" xfId="0" applyFont="1" applyFill="1" applyAlignment="1">
      <alignment horizontal="right" wrapText="1"/>
    </xf>
    <xf numFmtId="0" fontId="0" fillId="3" borderId="0" xfId="0" applyFill="1"/>
    <xf numFmtId="2" fontId="3" fillId="3" borderId="0" xfId="0" applyNumberFormat="1" applyFont="1" applyFill="1" applyAlignment="1">
      <alignment horizontal="right" wrapText="1"/>
    </xf>
    <xf numFmtId="43" fontId="1" fillId="0" borderId="0" xfId="1" applyFont="1" applyFill="1" applyBorder="1" applyAlignment="1" applyProtection="1"/>
    <xf numFmtId="0" fontId="0" fillId="3" borderId="0" xfId="0" applyFill="1" applyAlignment="1">
      <alignment horizontal="center"/>
    </xf>
    <xf numFmtId="0" fontId="0" fillId="0" borderId="3" xfId="0" applyBorder="1" applyAlignment="1">
      <alignment horizontal="center" vertical="center"/>
    </xf>
    <xf numFmtId="43" fontId="1"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4" xfId="0" applyBorder="1" applyAlignment="1">
      <alignment horizontal="center"/>
    </xf>
    <xf numFmtId="43" fontId="1" fillId="2" borderId="1" xfId="1" applyFont="1" applyFill="1" applyBorder="1" applyAlignment="1" applyProtection="1">
      <alignment horizontal="center" wrapText="1"/>
    </xf>
    <xf numFmtId="0" fontId="0" fillId="3" borderId="1" xfId="0" applyFill="1" applyBorder="1" applyAlignment="1">
      <alignment horizontal="center"/>
    </xf>
    <xf numFmtId="166" fontId="1" fillId="2" borderId="0" xfId="1" applyNumberFormat="1" applyFont="1" applyFill="1" applyBorder="1" applyAlignment="1" applyProtection="1">
      <alignment horizontal="right" wrapText="1"/>
    </xf>
    <xf numFmtId="167" fontId="0" fillId="4" borderId="6" xfId="0" applyNumberFormat="1" applyFill="1" applyBorder="1" applyAlignment="1">
      <alignment horizontal="right"/>
    </xf>
    <xf numFmtId="0" fontId="3" fillId="0" borderId="0" xfId="0" applyFont="1" applyAlignment="1">
      <alignment horizontal="right" wrapText="1"/>
    </xf>
    <xf numFmtId="167" fontId="0" fillId="0" borderId="0" xfId="0" applyNumberFormat="1" applyAlignment="1">
      <alignment horizontal="right"/>
    </xf>
    <xf numFmtId="0" fontId="4" fillId="0" borderId="0" xfId="0" applyFont="1"/>
    <xf numFmtId="166" fontId="0" fillId="0" borderId="2" xfId="0" applyNumberFormat="1" applyBorder="1" applyAlignment="1">
      <alignment horizontal="right" wrapText="1"/>
    </xf>
    <xf numFmtId="43" fontId="1" fillId="2" borderId="9" xfId="1" applyFont="1" applyFill="1" applyBorder="1" applyAlignment="1" applyProtection="1"/>
    <xf numFmtId="43" fontId="1" fillId="2" borderId="8" xfId="1" applyFont="1" applyFill="1" applyBorder="1" applyAlignment="1" applyProtection="1"/>
    <xf numFmtId="164" fontId="1" fillId="0" borderId="8" xfId="1" applyNumberFormat="1" applyFont="1" applyFill="1" applyBorder="1" applyAlignment="1" applyProtection="1">
      <alignment horizontal="center"/>
    </xf>
    <xf numFmtId="165" fontId="0" fillId="0" borderId="8" xfId="0" applyNumberFormat="1" applyBorder="1" applyAlignment="1">
      <alignment horizontal="right" wrapText="1"/>
    </xf>
    <xf numFmtId="164" fontId="1" fillId="0" borderId="9" xfId="1" applyNumberFormat="1" applyFont="1" applyFill="1" applyBorder="1" applyAlignment="1" applyProtection="1">
      <alignment horizontal="center"/>
    </xf>
    <xf numFmtId="165" fontId="0" fillId="0" borderId="9" xfId="0" applyNumberFormat="1" applyBorder="1" applyAlignment="1">
      <alignment horizontal="right" wrapText="1"/>
    </xf>
    <xf numFmtId="166" fontId="0" fillId="0" borderId="9" xfId="0" applyNumberFormat="1" applyBorder="1" applyAlignment="1">
      <alignment horizontal="right" wrapText="1"/>
    </xf>
    <xf numFmtId="164" fontId="1" fillId="0" borderId="9" xfId="1" applyNumberFormat="1" applyFont="1" applyFill="1" applyBorder="1" applyAlignment="1" applyProtection="1"/>
    <xf numFmtId="166" fontId="0" fillId="0" borderId="8" xfId="0" applyNumberFormat="1" applyBorder="1" applyAlignment="1">
      <alignment horizontal="right" wrapText="1"/>
    </xf>
    <xf numFmtId="164" fontId="1" fillId="0" borderId="8" xfId="1" applyNumberFormat="1" applyFont="1" applyFill="1" applyBorder="1" applyAlignment="1" applyProtection="1"/>
    <xf numFmtId="43" fontId="5" fillId="0" borderId="1" xfId="1" applyFont="1" applyFill="1" applyBorder="1" applyAlignment="1" applyProtection="1"/>
    <xf numFmtId="43" fontId="5" fillId="0" borderId="1" xfId="1" applyFont="1" applyFill="1" applyBorder="1" applyAlignment="1" applyProtection="1">
      <alignment wrapText="1"/>
    </xf>
    <xf numFmtId="43" fontId="5" fillId="0" borderId="11" xfId="1" applyFont="1" applyFill="1" applyBorder="1" applyAlignment="1" applyProtection="1">
      <alignment wrapText="1"/>
    </xf>
    <xf numFmtId="43" fontId="5" fillId="0" borderId="2" xfId="1" applyFont="1" applyFill="1" applyBorder="1" applyAlignment="1" applyProtection="1">
      <alignment wrapText="1"/>
    </xf>
    <xf numFmtId="0" fontId="5" fillId="3" borderId="0" xfId="0" applyFont="1" applyFill="1" applyAlignment="1">
      <alignment horizontal="center"/>
    </xf>
    <xf numFmtId="0" fontId="5" fillId="0" borderId="0" xfId="0" applyFont="1"/>
    <xf numFmtId="0" fontId="5" fillId="0" borderId="0" xfId="0" applyFont="1" applyAlignment="1">
      <alignment wrapText="1"/>
    </xf>
    <xf numFmtId="166" fontId="5" fillId="0" borderId="1" xfId="0" applyNumberFormat="1" applyFont="1" applyBorder="1" applyAlignment="1">
      <alignment horizontal="right" wrapText="1"/>
    </xf>
    <xf numFmtId="164" fontId="5" fillId="0" borderId="1" xfId="1" applyNumberFormat="1" applyFont="1" applyFill="1" applyBorder="1" applyAlignment="1" applyProtection="1"/>
    <xf numFmtId="164" fontId="5" fillId="0" borderId="9" xfId="1" applyNumberFormat="1" applyFont="1" applyFill="1" applyBorder="1" applyAlignment="1" applyProtection="1"/>
    <xf numFmtId="164" fontId="5" fillId="0" borderId="8" xfId="1" applyNumberFormat="1" applyFont="1" applyFill="1" applyBorder="1" applyAlignment="1" applyProtection="1"/>
    <xf numFmtId="0" fontId="5" fillId="3" borderId="0" xfId="0" applyFont="1" applyFill="1"/>
    <xf numFmtId="167" fontId="0" fillId="4" borderId="12" xfId="0" applyNumberFormat="1" applyFill="1" applyBorder="1" applyAlignment="1">
      <alignment horizontal="right"/>
    </xf>
    <xf numFmtId="167" fontId="0" fillId="5" borderId="8" xfId="0" applyNumberFormat="1" applyFill="1" applyBorder="1" applyAlignment="1">
      <alignment horizontal="right"/>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xf numFmtId="0" fontId="0" fillId="0" borderId="0" xfId="0"/>
    <xf numFmtId="0" fontId="4" fillId="0" borderId="0" xfId="0" applyFont="1" applyAlignment="1">
      <alignment wrapText="1"/>
    </xf>
    <xf numFmtId="0" fontId="0" fillId="0" borderId="0" xfId="0" applyAlignment="1">
      <alignment wrapText="1"/>
    </xf>
    <xf numFmtId="0" fontId="3" fillId="0" borderId="2" xfId="0" applyFont="1" applyBorder="1" applyAlignment="1">
      <alignment horizontal="right" wrapText="1"/>
    </xf>
    <xf numFmtId="0" fontId="3" fillId="0" borderId="10" xfId="0" applyFont="1" applyBorder="1" applyAlignment="1">
      <alignment horizontal="righ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7" xfId="0" applyFont="1" applyBorder="1" applyAlignment="1">
      <alignment horizontal="left" wrapText="1"/>
    </xf>
    <xf numFmtId="0" fontId="4" fillId="0" borderId="8"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BD0D-F98F-43A0-BEDA-84783313F6CF}">
  <dimension ref="A1:M61"/>
  <sheetViews>
    <sheetView tabSelected="1" topLeftCell="A23" workbookViewId="0">
      <selection activeCell="A38" sqref="A38:K38"/>
    </sheetView>
  </sheetViews>
  <sheetFormatPr defaultColWidth="9" defaultRowHeight="15" outlineLevelCol="1" x14ac:dyDescent="0.25"/>
  <cols>
    <col min="1" max="1" width="37.85546875" style="48" customWidth="1"/>
    <col min="2" max="2" width="8.7109375" customWidth="1"/>
    <col min="3" max="3" width="10.140625" customWidth="1"/>
    <col min="4" max="4" width="10.7109375" customWidth="1" outlineLevel="1"/>
    <col min="5" max="5" width="8.85546875" customWidth="1" outlineLevel="1"/>
    <col min="6" max="6" width="11.7109375" customWidth="1" outlineLevel="1"/>
    <col min="7" max="7" width="19.42578125" customWidth="1" outlineLevel="1"/>
    <col min="8" max="8" width="16.85546875" customWidth="1" outlineLevel="1"/>
    <col min="9" max="9" width="8.85546875" style="47" customWidth="1" outlineLevel="1"/>
    <col min="10" max="10" width="14" customWidth="1"/>
    <col min="11" max="11" width="14" style="17" customWidth="1"/>
    <col min="12" max="12" width="14.42578125" customWidth="1"/>
  </cols>
  <sheetData>
    <row r="1" spans="1:13" s="4" customFormat="1" ht="114.75" x14ac:dyDescent="0.25">
      <c r="A1" s="1" t="s">
        <v>0</v>
      </c>
      <c r="B1" s="1" t="s">
        <v>1</v>
      </c>
      <c r="C1" s="1" t="s">
        <v>2</v>
      </c>
      <c r="D1" s="1" t="s">
        <v>3</v>
      </c>
      <c r="E1" s="2" t="s">
        <v>4</v>
      </c>
      <c r="F1" s="1" t="s">
        <v>5</v>
      </c>
      <c r="G1" s="1" t="s">
        <v>6</v>
      </c>
      <c r="H1" s="1" t="s">
        <v>7</v>
      </c>
      <c r="I1" s="1" t="s">
        <v>8</v>
      </c>
      <c r="J1" s="2" t="s">
        <v>39</v>
      </c>
      <c r="K1" s="3" t="s">
        <v>9</v>
      </c>
      <c r="L1" s="1" t="s">
        <v>10</v>
      </c>
    </row>
    <row r="2" spans="1:13" ht="20.100000000000001" customHeight="1" x14ac:dyDescent="0.25">
      <c r="A2" s="42" t="s">
        <v>11</v>
      </c>
      <c r="B2" s="5"/>
      <c r="C2" s="5"/>
      <c r="D2" s="6"/>
      <c r="E2" s="7"/>
      <c r="F2" s="8">
        <f t="shared" ref="F2:F30" si="0">E2*D2/60</f>
        <v>0</v>
      </c>
      <c r="G2" s="9">
        <v>90</v>
      </c>
      <c r="H2" s="8">
        <f t="shared" ref="H2:H30" si="1">F2*G2</f>
        <v>0</v>
      </c>
      <c r="I2" s="50">
        <v>90</v>
      </c>
      <c r="J2" s="7"/>
      <c r="K2" s="8">
        <f t="shared" ref="K2:K30" si="2">J2*I2</f>
        <v>0</v>
      </c>
      <c r="L2" s="8">
        <f t="shared" ref="L2:L30" si="3">H2+K2</f>
        <v>0</v>
      </c>
    </row>
    <row r="3" spans="1:13" ht="20.100000000000001" customHeight="1" x14ac:dyDescent="0.25">
      <c r="A3" s="42" t="s">
        <v>12</v>
      </c>
      <c r="B3" s="5"/>
      <c r="C3" s="5"/>
      <c r="D3" s="6"/>
      <c r="E3" s="7"/>
      <c r="F3" s="8">
        <f t="shared" si="0"/>
        <v>0</v>
      </c>
      <c r="G3" s="9">
        <v>45</v>
      </c>
      <c r="H3" s="8">
        <f t="shared" si="1"/>
        <v>0</v>
      </c>
      <c r="I3" s="50">
        <v>45</v>
      </c>
      <c r="J3" s="7"/>
      <c r="K3" s="8">
        <f t="shared" si="2"/>
        <v>0</v>
      </c>
      <c r="L3" s="8">
        <f t="shared" si="3"/>
        <v>0</v>
      </c>
    </row>
    <row r="4" spans="1:13" ht="20.100000000000001" customHeight="1" x14ac:dyDescent="0.25">
      <c r="A4" s="42" t="s">
        <v>13</v>
      </c>
      <c r="B4" s="5"/>
      <c r="C4" s="5"/>
      <c r="D4" s="6"/>
      <c r="E4" s="7"/>
      <c r="F4" s="8">
        <f t="shared" si="0"/>
        <v>0</v>
      </c>
      <c r="G4" s="9">
        <v>50</v>
      </c>
      <c r="H4" s="8">
        <f t="shared" si="1"/>
        <v>0</v>
      </c>
      <c r="I4" s="50">
        <v>50</v>
      </c>
      <c r="J4" s="7"/>
      <c r="K4" s="8">
        <f t="shared" si="2"/>
        <v>0</v>
      </c>
      <c r="L4" s="8">
        <f t="shared" si="3"/>
        <v>0</v>
      </c>
    </row>
    <row r="5" spans="1:13" ht="20.100000000000001" customHeight="1" x14ac:dyDescent="0.25">
      <c r="A5" s="42" t="s">
        <v>14</v>
      </c>
      <c r="B5" s="5"/>
      <c r="C5" s="5"/>
      <c r="D5" s="6"/>
      <c r="E5" s="7"/>
      <c r="F5" s="8">
        <f t="shared" si="0"/>
        <v>0</v>
      </c>
      <c r="G5" s="9">
        <v>30</v>
      </c>
      <c r="H5" s="8">
        <f t="shared" si="1"/>
        <v>0</v>
      </c>
      <c r="I5" s="50">
        <v>30</v>
      </c>
      <c r="J5" s="7"/>
      <c r="K5" s="8">
        <f t="shared" si="2"/>
        <v>0</v>
      </c>
      <c r="L5" s="8">
        <f t="shared" si="3"/>
        <v>0</v>
      </c>
    </row>
    <row r="6" spans="1:13" ht="20.100000000000001" customHeight="1" x14ac:dyDescent="0.25">
      <c r="A6" s="42" t="s">
        <v>15</v>
      </c>
      <c r="B6" s="5"/>
      <c r="C6" s="5"/>
      <c r="D6" s="6"/>
      <c r="E6" s="7"/>
      <c r="F6" s="8">
        <f t="shared" si="0"/>
        <v>0</v>
      </c>
      <c r="G6" s="9">
        <v>15</v>
      </c>
      <c r="H6" s="8">
        <f t="shared" si="1"/>
        <v>0</v>
      </c>
      <c r="I6" s="50">
        <v>60</v>
      </c>
      <c r="J6" s="7"/>
      <c r="K6" s="8">
        <f t="shared" si="2"/>
        <v>0</v>
      </c>
      <c r="L6" s="8">
        <f t="shared" si="3"/>
        <v>0</v>
      </c>
    </row>
    <row r="7" spans="1:13" s="13" customFormat="1" ht="20.100000000000001" customHeight="1" x14ac:dyDescent="0.25">
      <c r="A7" s="42" t="s">
        <v>16</v>
      </c>
      <c r="B7" s="10"/>
      <c r="C7" s="10"/>
      <c r="D7" s="11"/>
      <c r="E7" s="12"/>
      <c r="F7" s="49">
        <f t="shared" si="0"/>
        <v>0</v>
      </c>
      <c r="G7" s="50">
        <v>30</v>
      </c>
      <c r="H7" s="49">
        <f t="shared" si="1"/>
        <v>0</v>
      </c>
      <c r="I7" s="50">
        <v>30</v>
      </c>
      <c r="J7" s="12"/>
      <c r="K7" s="49">
        <f t="shared" si="2"/>
        <v>0</v>
      </c>
      <c r="L7" s="49">
        <f t="shared" si="3"/>
        <v>0</v>
      </c>
    </row>
    <row r="8" spans="1:13" ht="30" x14ac:dyDescent="0.25">
      <c r="A8" s="43" t="s">
        <v>17</v>
      </c>
      <c r="B8" s="5"/>
      <c r="C8" s="5"/>
      <c r="D8" s="6"/>
      <c r="E8" s="7"/>
      <c r="F8" s="8">
        <f t="shared" si="0"/>
        <v>0</v>
      </c>
      <c r="G8" s="9">
        <v>30</v>
      </c>
      <c r="H8" s="8">
        <f t="shared" si="1"/>
        <v>0</v>
      </c>
      <c r="I8" s="50">
        <v>30</v>
      </c>
      <c r="J8" s="7"/>
      <c r="K8" s="8">
        <f t="shared" si="2"/>
        <v>0</v>
      </c>
      <c r="L8" s="8">
        <f t="shared" si="3"/>
        <v>0</v>
      </c>
    </row>
    <row r="9" spans="1:13" x14ac:dyDescent="0.25">
      <c r="A9" s="43" t="s">
        <v>18</v>
      </c>
      <c r="B9" s="5"/>
      <c r="C9" s="5"/>
      <c r="D9" s="6"/>
      <c r="E9" s="7"/>
      <c r="F9" s="8">
        <f t="shared" si="0"/>
        <v>0</v>
      </c>
      <c r="G9" s="9">
        <v>50</v>
      </c>
      <c r="H9" s="8">
        <f t="shared" si="1"/>
        <v>0</v>
      </c>
      <c r="I9" s="50">
        <v>250</v>
      </c>
      <c r="J9" s="7"/>
      <c r="K9" s="8">
        <f t="shared" si="2"/>
        <v>0</v>
      </c>
      <c r="L9" s="8">
        <f t="shared" si="3"/>
        <v>0</v>
      </c>
    </row>
    <row r="10" spans="1:13" ht="30" x14ac:dyDescent="0.25">
      <c r="A10" s="43" t="s">
        <v>19</v>
      </c>
      <c r="B10" s="5"/>
      <c r="C10" s="5"/>
      <c r="D10" s="6"/>
      <c r="E10" s="7"/>
      <c r="F10" s="8">
        <f t="shared" si="0"/>
        <v>0</v>
      </c>
      <c r="G10" s="9">
        <v>40</v>
      </c>
      <c r="H10" s="8">
        <f t="shared" si="1"/>
        <v>0</v>
      </c>
      <c r="I10" s="50">
        <v>40</v>
      </c>
      <c r="J10" s="7"/>
      <c r="K10" s="8">
        <f t="shared" si="2"/>
        <v>0</v>
      </c>
      <c r="L10" s="8">
        <f t="shared" si="3"/>
        <v>0</v>
      </c>
    </row>
    <row r="11" spans="1:13" ht="30" x14ac:dyDescent="0.25">
      <c r="A11" s="43" t="s">
        <v>20</v>
      </c>
      <c r="B11" s="5"/>
      <c r="C11" s="5"/>
      <c r="D11" s="6"/>
      <c r="E11" s="7"/>
      <c r="F11" s="8">
        <f t="shared" si="0"/>
        <v>0</v>
      </c>
      <c r="G11" s="9">
        <v>10</v>
      </c>
      <c r="H11" s="8">
        <f t="shared" si="1"/>
        <v>0</v>
      </c>
      <c r="I11" s="50">
        <v>40</v>
      </c>
      <c r="J11" s="7"/>
      <c r="K11" s="8">
        <f t="shared" si="2"/>
        <v>0</v>
      </c>
      <c r="L11" s="8">
        <f t="shared" si="3"/>
        <v>0</v>
      </c>
      <c r="M11" s="13"/>
    </row>
    <row r="12" spans="1:13" ht="30" x14ac:dyDescent="0.25">
      <c r="A12" s="43" t="s">
        <v>43</v>
      </c>
      <c r="B12" s="5"/>
      <c r="C12" s="5"/>
      <c r="D12" s="6"/>
      <c r="E12" s="7"/>
      <c r="F12" s="8">
        <f t="shared" si="0"/>
        <v>0</v>
      </c>
      <c r="G12" s="9">
        <v>10</v>
      </c>
      <c r="H12" s="8">
        <f t="shared" si="1"/>
        <v>0</v>
      </c>
      <c r="I12" s="50">
        <v>40</v>
      </c>
      <c r="J12" s="7"/>
      <c r="K12" s="8">
        <f t="shared" si="2"/>
        <v>0</v>
      </c>
      <c r="L12" s="8">
        <f t="shared" si="3"/>
        <v>0</v>
      </c>
      <c r="M12" s="13"/>
    </row>
    <row r="13" spans="1:13" ht="30" x14ac:dyDescent="0.25">
      <c r="A13" s="43" t="s">
        <v>44</v>
      </c>
      <c r="B13" s="5"/>
      <c r="C13" s="5"/>
      <c r="D13" s="6"/>
      <c r="E13" s="7"/>
      <c r="F13" s="8">
        <f t="shared" si="0"/>
        <v>0</v>
      </c>
      <c r="G13" s="9">
        <v>10</v>
      </c>
      <c r="H13" s="8">
        <f t="shared" si="1"/>
        <v>0</v>
      </c>
      <c r="I13" s="50">
        <v>40</v>
      </c>
      <c r="J13" s="7"/>
      <c r="K13" s="8">
        <f t="shared" si="2"/>
        <v>0</v>
      </c>
      <c r="L13" s="8">
        <f t="shared" si="3"/>
        <v>0</v>
      </c>
      <c r="M13" s="13"/>
    </row>
    <row r="14" spans="1:13" ht="30" x14ac:dyDescent="0.25">
      <c r="A14" s="43" t="s">
        <v>45</v>
      </c>
      <c r="B14" s="5"/>
      <c r="C14" s="5"/>
      <c r="D14" s="6"/>
      <c r="E14" s="7"/>
      <c r="F14" s="8">
        <f t="shared" si="0"/>
        <v>0</v>
      </c>
      <c r="G14" s="9">
        <v>10</v>
      </c>
      <c r="H14" s="8">
        <f t="shared" si="1"/>
        <v>0</v>
      </c>
      <c r="I14" s="50">
        <v>40</v>
      </c>
      <c r="J14" s="7"/>
      <c r="K14" s="8">
        <f t="shared" si="2"/>
        <v>0</v>
      </c>
      <c r="L14" s="8">
        <f t="shared" si="3"/>
        <v>0</v>
      </c>
      <c r="M14" s="13"/>
    </row>
    <row r="15" spans="1:13" ht="30" x14ac:dyDescent="0.25">
      <c r="A15" s="43" t="s">
        <v>46</v>
      </c>
      <c r="B15" s="5"/>
      <c r="C15" s="5"/>
      <c r="D15" s="6"/>
      <c r="E15" s="7"/>
      <c r="F15" s="8">
        <f t="shared" si="0"/>
        <v>0</v>
      </c>
      <c r="G15" s="9">
        <v>10</v>
      </c>
      <c r="H15" s="8">
        <f t="shared" si="1"/>
        <v>0</v>
      </c>
      <c r="I15" s="50">
        <v>40</v>
      </c>
      <c r="J15" s="7"/>
      <c r="K15" s="8">
        <f t="shared" si="2"/>
        <v>0</v>
      </c>
      <c r="L15" s="8">
        <f t="shared" si="3"/>
        <v>0</v>
      </c>
      <c r="M15" s="13"/>
    </row>
    <row r="16" spans="1:13" ht="30" x14ac:dyDescent="0.25">
      <c r="A16" s="43" t="s">
        <v>47</v>
      </c>
      <c r="B16" s="5"/>
      <c r="C16" s="5"/>
      <c r="D16" s="6"/>
      <c r="E16" s="7"/>
      <c r="F16" s="8">
        <f t="shared" si="0"/>
        <v>0</v>
      </c>
      <c r="G16" s="9">
        <v>7</v>
      </c>
      <c r="H16" s="8">
        <f t="shared" si="1"/>
        <v>0</v>
      </c>
      <c r="I16" s="50">
        <v>28</v>
      </c>
      <c r="J16" s="7"/>
      <c r="K16" s="8">
        <f t="shared" si="2"/>
        <v>0</v>
      </c>
      <c r="L16" s="8">
        <f t="shared" si="3"/>
        <v>0</v>
      </c>
      <c r="M16" s="13"/>
    </row>
    <row r="17" spans="1:13" ht="30" x14ac:dyDescent="0.25">
      <c r="A17" s="43" t="s">
        <v>21</v>
      </c>
      <c r="B17" s="5"/>
      <c r="C17" s="5"/>
      <c r="D17" s="6"/>
      <c r="E17" s="7"/>
      <c r="F17" s="8">
        <f t="shared" si="0"/>
        <v>0</v>
      </c>
      <c r="G17" s="9">
        <v>7</v>
      </c>
      <c r="H17" s="8">
        <f t="shared" si="1"/>
        <v>0</v>
      </c>
      <c r="I17" s="50">
        <v>28</v>
      </c>
      <c r="J17" s="7"/>
      <c r="K17" s="8">
        <f t="shared" si="2"/>
        <v>0</v>
      </c>
      <c r="L17" s="8">
        <f t="shared" si="3"/>
        <v>0</v>
      </c>
      <c r="M17" s="13"/>
    </row>
    <row r="18" spans="1:13" ht="30" x14ac:dyDescent="0.25">
      <c r="A18" s="43" t="s">
        <v>48</v>
      </c>
      <c r="B18" s="5"/>
      <c r="C18" s="5"/>
      <c r="D18" s="6"/>
      <c r="E18" s="7"/>
      <c r="F18" s="8">
        <f t="shared" si="0"/>
        <v>0</v>
      </c>
      <c r="G18" s="9">
        <v>7</v>
      </c>
      <c r="H18" s="8">
        <f t="shared" si="1"/>
        <v>0</v>
      </c>
      <c r="I18" s="50">
        <v>28</v>
      </c>
      <c r="J18" s="7"/>
      <c r="K18" s="8">
        <f t="shared" si="2"/>
        <v>0</v>
      </c>
      <c r="L18" s="8">
        <f t="shared" si="3"/>
        <v>0</v>
      </c>
      <c r="M18" s="13"/>
    </row>
    <row r="19" spans="1:13" ht="30" x14ac:dyDescent="0.25">
      <c r="A19" s="43" t="s">
        <v>40</v>
      </c>
      <c r="B19" s="5"/>
      <c r="C19" s="5"/>
      <c r="D19" s="6"/>
      <c r="E19" s="7"/>
      <c r="F19" s="8">
        <f t="shared" si="0"/>
        <v>0</v>
      </c>
      <c r="G19" s="9">
        <v>30</v>
      </c>
      <c r="H19" s="8">
        <f t="shared" si="1"/>
        <v>0</v>
      </c>
      <c r="I19" s="50">
        <v>120</v>
      </c>
      <c r="J19" s="7"/>
      <c r="K19" s="8">
        <f t="shared" si="2"/>
        <v>0</v>
      </c>
      <c r="L19" s="8">
        <f t="shared" si="3"/>
        <v>0</v>
      </c>
      <c r="M19" s="13"/>
    </row>
    <row r="20" spans="1:13" ht="30" x14ac:dyDescent="0.25">
      <c r="A20" s="43" t="s">
        <v>49</v>
      </c>
      <c r="B20" s="5"/>
      <c r="C20" s="5"/>
      <c r="D20" s="6"/>
      <c r="E20" s="7"/>
      <c r="F20" s="8">
        <f t="shared" si="0"/>
        <v>0</v>
      </c>
      <c r="G20" s="9">
        <v>4</v>
      </c>
      <c r="H20" s="8">
        <f t="shared" si="1"/>
        <v>0</v>
      </c>
      <c r="I20" s="50">
        <v>4</v>
      </c>
      <c r="J20" s="7"/>
      <c r="K20" s="8">
        <f t="shared" si="2"/>
        <v>0</v>
      </c>
      <c r="L20" s="8">
        <f t="shared" si="3"/>
        <v>0</v>
      </c>
      <c r="M20" s="13"/>
    </row>
    <row r="21" spans="1:13" ht="30" x14ac:dyDescent="0.25">
      <c r="A21" s="43" t="s">
        <v>50</v>
      </c>
      <c r="B21" s="5"/>
      <c r="C21" s="5"/>
      <c r="D21" s="6"/>
      <c r="E21" s="7"/>
      <c r="F21" s="8">
        <f t="shared" si="0"/>
        <v>0</v>
      </c>
      <c r="G21" s="9">
        <v>4</v>
      </c>
      <c r="H21" s="8">
        <f t="shared" si="1"/>
        <v>0</v>
      </c>
      <c r="I21" s="50">
        <v>4</v>
      </c>
      <c r="J21" s="7"/>
      <c r="K21" s="8">
        <f t="shared" si="2"/>
        <v>0</v>
      </c>
      <c r="L21" s="8">
        <f t="shared" si="3"/>
        <v>0</v>
      </c>
      <c r="M21" s="13"/>
    </row>
    <row r="22" spans="1:13" ht="30" x14ac:dyDescent="0.25">
      <c r="A22" s="43" t="s">
        <v>51</v>
      </c>
      <c r="B22" s="5"/>
      <c r="C22" s="5"/>
      <c r="D22" s="6"/>
      <c r="E22" s="7"/>
      <c r="F22" s="8">
        <f t="shared" si="0"/>
        <v>0</v>
      </c>
      <c r="G22" s="9">
        <v>4</v>
      </c>
      <c r="H22" s="8">
        <f t="shared" si="1"/>
        <v>0</v>
      </c>
      <c r="I22" s="50">
        <v>4</v>
      </c>
      <c r="J22" s="7"/>
      <c r="K22" s="8">
        <f t="shared" si="2"/>
        <v>0</v>
      </c>
      <c r="L22" s="8">
        <f t="shared" si="3"/>
        <v>0</v>
      </c>
      <c r="M22" s="13"/>
    </row>
    <row r="23" spans="1:13" ht="30" x14ac:dyDescent="0.25">
      <c r="A23" s="43" t="s">
        <v>52</v>
      </c>
      <c r="B23" s="5"/>
      <c r="C23" s="5"/>
      <c r="D23" s="6"/>
      <c r="E23" s="7"/>
      <c r="F23" s="8">
        <f t="shared" si="0"/>
        <v>0</v>
      </c>
      <c r="G23" s="9">
        <v>4</v>
      </c>
      <c r="H23" s="8">
        <f t="shared" si="1"/>
        <v>0</v>
      </c>
      <c r="I23" s="50">
        <v>4</v>
      </c>
      <c r="J23" s="7"/>
      <c r="K23" s="8">
        <f t="shared" si="2"/>
        <v>0</v>
      </c>
      <c r="L23" s="8">
        <f t="shared" si="3"/>
        <v>0</v>
      </c>
      <c r="M23" s="13"/>
    </row>
    <row r="24" spans="1:13" x14ac:dyDescent="0.25">
      <c r="A24" s="43" t="s">
        <v>22</v>
      </c>
      <c r="B24" s="36"/>
      <c r="C24" s="36"/>
      <c r="D24" s="37"/>
      <c r="E24" s="32"/>
      <c r="F24" s="38">
        <f t="shared" si="0"/>
        <v>0</v>
      </c>
      <c r="G24" s="39">
        <v>2</v>
      </c>
      <c r="H24" s="38">
        <f t="shared" si="1"/>
        <v>0</v>
      </c>
      <c r="I24" s="51">
        <v>2</v>
      </c>
      <c r="J24" s="32"/>
      <c r="K24" s="8">
        <f t="shared" si="2"/>
        <v>0</v>
      </c>
      <c r="L24" s="8">
        <f t="shared" si="3"/>
        <v>0</v>
      </c>
      <c r="M24" s="13"/>
    </row>
    <row r="25" spans="1:13" x14ac:dyDescent="0.25">
      <c r="A25" s="44" t="s">
        <v>41</v>
      </c>
      <c r="B25" s="34"/>
      <c r="C25" s="34"/>
      <c r="D25" s="35"/>
      <c r="E25" s="33"/>
      <c r="F25" s="40">
        <f t="shared" si="0"/>
        <v>0</v>
      </c>
      <c r="G25" s="41">
        <v>2</v>
      </c>
      <c r="H25" s="40">
        <f t="shared" si="1"/>
        <v>0</v>
      </c>
      <c r="I25" s="52">
        <v>2</v>
      </c>
      <c r="J25" s="33"/>
      <c r="K25" s="31">
        <f t="shared" si="2"/>
        <v>0</v>
      </c>
      <c r="L25" s="8">
        <f t="shared" si="3"/>
        <v>0</v>
      </c>
      <c r="M25" s="13"/>
    </row>
    <row r="26" spans="1:13" ht="30" x14ac:dyDescent="0.25">
      <c r="A26" s="45" t="s">
        <v>36</v>
      </c>
      <c r="B26" s="34"/>
      <c r="C26" s="34"/>
      <c r="D26" s="35"/>
      <c r="E26" s="33"/>
      <c r="F26" s="40">
        <f t="shared" si="0"/>
        <v>0</v>
      </c>
      <c r="G26" s="41">
        <v>6</v>
      </c>
      <c r="H26" s="40">
        <f t="shared" si="1"/>
        <v>0</v>
      </c>
      <c r="I26" s="52">
        <v>6</v>
      </c>
      <c r="J26" s="33"/>
      <c r="K26" s="31">
        <f t="shared" si="2"/>
        <v>0</v>
      </c>
      <c r="L26" s="8">
        <f t="shared" si="3"/>
        <v>0</v>
      </c>
      <c r="M26" s="13"/>
    </row>
    <row r="27" spans="1:13" x14ac:dyDescent="0.25">
      <c r="A27" s="45" t="s">
        <v>35</v>
      </c>
      <c r="B27" s="34"/>
      <c r="C27" s="34"/>
      <c r="D27" s="35"/>
      <c r="E27" s="33"/>
      <c r="F27" s="40">
        <f t="shared" si="0"/>
        <v>0</v>
      </c>
      <c r="G27" s="41">
        <v>6</v>
      </c>
      <c r="H27" s="40">
        <f t="shared" si="1"/>
        <v>0</v>
      </c>
      <c r="I27" s="52">
        <v>6</v>
      </c>
      <c r="J27" s="33"/>
      <c r="K27" s="31">
        <f t="shared" si="2"/>
        <v>0</v>
      </c>
      <c r="L27" s="8">
        <f t="shared" si="3"/>
        <v>0</v>
      </c>
      <c r="M27" s="13"/>
    </row>
    <row r="28" spans="1:13" ht="30" x14ac:dyDescent="0.25">
      <c r="A28" s="45" t="s">
        <v>37</v>
      </c>
      <c r="B28" s="34"/>
      <c r="C28" s="34"/>
      <c r="D28" s="35"/>
      <c r="E28" s="33"/>
      <c r="F28" s="40">
        <f t="shared" si="0"/>
        <v>0</v>
      </c>
      <c r="G28" s="41">
        <v>20</v>
      </c>
      <c r="H28" s="40">
        <f t="shared" si="1"/>
        <v>0</v>
      </c>
      <c r="I28" s="52">
        <v>20</v>
      </c>
      <c r="J28" s="33"/>
      <c r="K28" s="31">
        <f t="shared" si="2"/>
        <v>0</v>
      </c>
      <c r="L28" s="8">
        <f t="shared" si="3"/>
        <v>0</v>
      </c>
      <c r="M28" s="13"/>
    </row>
    <row r="29" spans="1:13" ht="30" x14ac:dyDescent="0.25">
      <c r="A29" s="45" t="s">
        <v>38</v>
      </c>
      <c r="B29" s="34"/>
      <c r="C29" s="34"/>
      <c r="D29" s="35"/>
      <c r="E29" s="33"/>
      <c r="F29" s="40">
        <f t="shared" si="0"/>
        <v>0</v>
      </c>
      <c r="G29" s="41">
        <v>20</v>
      </c>
      <c r="H29" s="40">
        <f t="shared" si="1"/>
        <v>0</v>
      </c>
      <c r="I29" s="52">
        <v>20</v>
      </c>
      <c r="J29" s="33"/>
      <c r="K29" s="31">
        <f t="shared" si="2"/>
        <v>0</v>
      </c>
      <c r="L29" s="8">
        <f t="shared" si="3"/>
        <v>0</v>
      </c>
      <c r="M29" s="13"/>
    </row>
    <row r="30" spans="1:13" ht="45" x14ac:dyDescent="0.25">
      <c r="A30" s="45" t="s">
        <v>42</v>
      </c>
      <c r="B30" s="34"/>
      <c r="C30" s="34"/>
      <c r="D30" s="35"/>
      <c r="E30" s="33"/>
      <c r="F30" s="40">
        <f t="shared" si="0"/>
        <v>0</v>
      </c>
      <c r="G30" s="41">
        <v>50</v>
      </c>
      <c r="H30" s="40">
        <f t="shared" si="1"/>
        <v>0</v>
      </c>
      <c r="I30" s="52">
        <v>50</v>
      </c>
      <c r="J30" s="33"/>
      <c r="K30" s="31">
        <f t="shared" si="2"/>
        <v>0</v>
      </c>
      <c r="L30" s="8">
        <f t="shared" si="3"/>
        <v>0</v>
      </c>
      <c r="M30" s="13"/>
    </row>
    <row r="31" spans="1:13" ht="26.25" customHeight="1" x14ac:dyDescent="0.25">
      <c r="A31" s="62" t="s">
        <v>23</v>
      </c>
      <c r="B31" s="63"/>
      <c r="C31" s="63"/>
      <c r="D31" s="63"/>
      <c r="E31" s="63"/>
      <c r="F31" s="63"/>
      <c r="G31" s="63"/>
      <c r="H31" s="63"/>
      <c r="I31" s="63"/>
      <c r="J31" s="63"/>
      <c r="K31" s="62"/>
      <c r="L31" s="8">
        <f>SUM(L2:L25)</f>
        <v>0</v>
      </c>
    </row>
    <row r="32" spans="1:13" ht="12" customHeight="1" x14ac:dyDescent="0.25">
      <c r="A32" s="14"/>
      <c r="B32" s="15"/>
      <c r="C32" s="16"/>
      <c r="D32" s="16"/>
      <c r="E32" s="16"/>
      <c r="F32" s="16"/>
      <c r="G32" s="16"/>
      <c r="H32" s="15"/>
      <c r="I32" s="53"/>
    </row>
    <row r="33" spans="1:12" s="22" customFormat="1" ht="30" x14ac:dyDescent="0.25">
      <c r="A33" s="46"/>
      <c r="B33" s="18"/>
      <c r="C33" s="18"/>
      <c r="D33" s="18"/>
      <c r="E33" s="18"/>
      <c r="F33" s="18"/>
      <c r="G33" s="18"/>
      <c r="H33" s="18"/>
      <c r="I33" s="46"/>
      <c r="J33" s="19" t="s">
        <v>24</v>
      </c>
      <c r="K33" s="20" t="s">
        <v>25</v>
      </c>
      <c r="L33" s="21" t="s">
        <v>26</v>
      </c>
    </row>
    <row r="34" spans="1:12" s="22" customFormat="1" ht="26.25" customHeight="1" x14ac:dyDescent="0.25">
      <c r="A34" s="64" t="s">
        <v>27</v>
      </c>
      <c r="B34" s="64"/>
      <c r="C34" s="64"/>
      <c r="D34" s="64"/>
      <c r="E34" s="64"/>
      <c r="F34" s="64"/>
      <c r="G34" s="64"/>
      <c r="H34" s="64"/>
      <c r="I34" s="64"/>
      <c r="J34" s="23">
        <v>105</v>
      </c>
      <c r="K34" s="24"/>
      <c r="L34" s="8">
        <f>J34*K34</f>
        <v>0</v>
      </c>
    </row>
    <row r="35" spans="1:12" s="22" customFormat="1" ht="15.75" thickBot="1" x14ac:dyDescent="0.3">
      <c r="A35" s="64" t="s">
        <v>28</v>
      </c>
      <c r="B35" s="64"/>
      <c r="C35" s="64"/>
      <c r="D35" s="64"/>
      <c r="E35" s="64"/>
      <c r="F35" s="64"/>
      <c r="G35" s="64"/>
      <c r="H35" s="64"/>
      <c r="I35" s="64"/>
      <c r="J35" s="25">
        <v>10</v>
      </c>
      <c r="K35" s="26"/>
      <c r="L35" s="8">
        <f>J35*K35</f>
        <v>0</v>
      </c>
    </row>
    <row r="36" spans="1:12" ht="15.75" thickBot="1" x14ac:dyDescent="0.3">
      <c r="A36" s="65" t="s">
        <v>29</v>
      </c>
      <c r="B36" s="65"/>
      <c r="C36" s="65"/>
      <c r="D36" s="65"/>
      <c r="E36" s="65"/>
      <c r="F36" s="65"/>
      <c r="G36" s="65"/>
      <c r="H36" s="65"/>
      <c r="I36" s="65"/>
      <c r="J36" s="65"/>
      <c r="K36" s="65"/>
      <c r="L36" s="27">
        <f>L31+L34+L35</f>
        <v>0</v>
      </c>
    </row>
    <row r="37" spans="1:12" x14ac:dyDescent="0.25">
      <c r="A37" s="65" t="s">
        <v>61</v>
      </c>
      <c r="B37" s="65"/>
      <c r="C37" s="65"/>
      <c r="D37" s="65"/>
      <c r="E37" s="65"/>
      <c r="F37" s="65"/>
      <c r="G37" s="65"/>
      <c r="H37" s="65"/>
      <c r="I37" s="65"/>
      <c r="J37" s="65"/>
      <c r="K37" s="66"/>
      <c r="L37" s="54">
        <f>L36*3</f>
        <v>0</v>
      </c>
    </row>
    <row r="38" spans="1:12" ht="20.100000000000001" customHeight="1" x14ac:dyDescent="0.25">
      <c r="A38" s="65" t="s">
        <v>53</v>
      </c>
      <c r="B38" s="65"/>
      <c r="C38" s="65"/>
      <c r="D38" s="65"/>
      <c r="E38" s="65"/>
      <c r="F38" s="65"/>
      <c r="G38" s="65"/>
      <c r="H38" s="65"/>
      <c r="I38" s="65"/>
      <c r="J38" s="65"/>
      <c r="K38" s="66"/>
      <c r="L38" s="55" t="s">
        <v>54</v>
      </c>
    </row>
    <row r="39" spans="1:12" ht="20.100000000000001" customHeight="1" x14ac:dyDescent="0.25">
      <c r="A39" s="28"/>
      <c r="B39" s="28"/>
      <c r="C39" s="28"/>
      <c r="D39" s="28"/>
      <c r="E39" s="28"/>
      <c r="F39" s="28"/>
      <c r="G39" s="28"/>
      <c r="H39" s="28"/>
      <c r="I39" s="28"/>
      <c r="J39" s="28"/>
      <c r="K39" s="28"/>
      <c r="L39" s="29"/>
    </row>
    <row r="40" spans="1:12" ht="20.100000000000001" customHeight="1" x14ac:dyDescent="0.25">
      <c r="A40" s="57" t="s">
        <v>55</v>
      </c>
      <c r="B40" s="28"/>
      <c r="C40" s="28"/>
      <c r="D40" s="28"/>
      <c r="E40" s="28"/>
      <c r="F40" s="28"/>
      <c r="G40" s="28"/>
      <c r="H40" s="28"/>
      <c r="I40" s="28"/>
      <c r="J40" s="28"/>
      <c r="K40" s="28"/>
      <c r="L40" s="29"/>
    </row>
    <row r="41" spans="1:12" ht="20.100000000000001" customHeight="1" x14ac:dyDescent="0.25">
      <c r="A41" s="67" t="s">
        <v>56</v>
      </c>
      <c r="B41" s="67"/>
      <c r="C41" s="67"/>
      <c r="D41" s="67"/>
      <c r="E41" s="67"/>
      <c r="F41" s="67"/>
      <c r="G41" s="67"/>
      <c r="H41" s="67"/>
      <c r="I41" s="67"/>
      <c r="J41" s="67"/>
      <c r="K41" s="67"/>
      <c r="L41" s="67"/>
    </row>
    <row r="42" spans="1:12" ht="20.100000000000001" customHeight="1" x14ac:dyDescent="0.25">
      <c r="A42" s="67"/>
      <c r="B42" s="67"/>
      <c r="C42" s="67"/>
      <c r="D42" s="67"/>
      <c r="E42" s="67"/>
      <c r="F42" s="67"/>
      <c r="G42" s="67"/>
      <c r="H42" s="67"/>
      <c r="I42" s="67"/>
      <c r="J42" s="67"/>
      <c r="K42" s="67"/>
      <c r="L42" s="67"/>
    </row>
    <row r="43" spans="1:12" ht="20.100000000000001" customHeight="1" x14ac:dyDescent="0.25">
      <c r="A43" s="67" t="s">
        <v>57</v>
      </c>
      <c r="B43" s="67"/>
      <c r="C43" s="67"/>
      <c r="D43" s="67"/>
      <c r="E43" s="67"/>
      <c r="F43" s="67"/>
      <c r="G43" s="67"/>
      <c r="H43" s="67"/>
      <c r="I43" s="67"/>
      <c r="J43" s="67"/>
      <c r="K43" s="67"/>
      <c r="L43" s="67"/>
    </row>
    <row r="44" spans="1:12" ht="20.100000000000001" customHeight="1" x14ac:dyDescent="0.25">
      <c r="A44" s="67"/>
      <c r="B44" s="67"/>
      <c r="C44" s="67"/>
      <c r="D44" s="67"/>
      <c r="E44" s="67"/>
      <c r="F44" s="67"/>
      <c r="G44" s="67"/>
      <c r="H44" s="67"/>
      <c r="I44" s="67"/>
      <c r="J44" s="67"/>
      <c r="K44" s="67"/>
      <c r="L44" s="67"/>
    </row>
    <row r="45" spans="1:12" ht="20.100000000000001" customHeight="1" x14ac:dyDescent="0.25">
      <c r="A45" s="68" t="s">
        <v>59</v>
      </c>
      <c r="B45" s="69"/>
      <c r="C45" s="69"/>
      <c r="D45" s="69"/>
      <c r="E45" s="69"/>
      <c r="F45" s="69"/>
      <c r="G45" s="69"/>
      <c r="H45" s="69"/>
      <c r="I45" s="69"/>
      <c r="J45" s="69"/>
      <c r="K45" s="69"/>
      <c r="L45" s="70"/>
    </row>
    <row r="46" spans="1:12" ht="40.5" customHeight="1" x14ac:dyDescent="0.25">
      <c r="A46" s="68" t="s">
        <v>60</v>
      </c>
      <c r="B46" s="69"/>
      <c r="C46" s="69"/>
      <c r="D46" s="69"/>
      <c r="E46" s="69"/>
      <c r="F46" s="69"/>
      <c r="G46" s="69"/>
      <c r="H46" s="69"/>
      <c r="I46" s="69"/>
      <c r="J46" s="69"/>
      <c r="K46" s="69"/>
      <c r="L46" s="70"/>
    </row>
    <row r="47" spans="1:12" ht="20.100000000000001" customHeight="1" x14ac:dyDescent="0.25">
      <c r="A47" s="67" t="s">
        <v>58</v>
      </c>
      <c r="B47" s="67"/>
      <c r="C47" s="67"/>
      <c r="D47" s="67"/>
      <c r="E47" s="67"/>
      <c r="F47" s="67"/>
      <c r="G47" s="67"/>
      <c r="H47" s="67"/>
      <c r="I47" s="67"/>
      <c r="J47" s="67"/>
      <c r="K47" s="67"/>
      <c r="L47" s="67"/>
    </row>
    <row r="48" spans="1:12" ht="20.100000000000001" customHeight="1" x14ac:dyDescent="0.25">
      <c r="A48" s="56"/>
      <c r="B48" s="56"/>
      <c r="C48" s="56"/>
      <c r="D48" s="56"/>
      <c r="E48" s="56"/>
      <c r="F48" s="56"/>
      <c r="G48" s="56"/>
      <c r="H48" s="56"/>
      <c r="I48" s="56"/>
      <c r="J48" s="56"/>
      <c r="K48" s="56"/>
      <c r="L48" s="56"/>
    </row>
    <row r="49" spans="1:12" ht="20.100000000000001" customHeight="1" x14ac:dyDescent="0.25">
      <c r="A49" s="56"/>
      <c r="B49" s="56"/>
      <c r="C49" s="56"/>
      <c r="D49" s="56"/>
      <c r="E49" s="56"/>
      <c r="F49" s="56"/>
      <c r="G49" s="56"/>
      <c r="H49" s="56"/>
      <c r="I49" s="56"/>
      <c r="J49" s="56"/>
      <c r="K49" s="56"/>
      <c r="L49" s="56"/>
    </row>
    <row r="51" spans="1:12" x14ac:dyDescent="0.25">
      <c r="A51" s="58" t="s">
        <v>30</v>
      </c>
      <c r="B51" s="59"/>
      <c r="C51" s="59"/>
      <c r="D51" s="59"/>
      <c r="E51" s="59"/>
      <c r="K51"/>
    </row>
    <row r="52" spans="1:12" x14ac:dyDescent="0.25">
      <c r="A52" s="58" t="s">
        <v>31</v>
      </c>
      <c r="B52" s="59"/>
      <c r="C52" s="59"/>
      <c r="D52" s="59"/>
      <c r="K52"/>
    </row>
    <row r="53" spans="1:12" x14ac:dyDescent="0.25">
      <c r="A53" s="30" t="s">
        <v>32</v>
      </c>
      <c r="K53"/>
    </row>
    <row r="54" spans="1:12" x14ac:dyDescent="0.25">
      <c r="A54" s="58" t="s">
        <v>33</v>
      </c>
      <c r="B54" s="59"/>
      <c r="C54" s="59"/>
      <c r="D54" s="59"/>
      <c r="E54" s="59"/>
      <c r="F54" s="59"/>
      <c r="G54" s="59"/>
      <c r="K54"/>
    </row>
    <row r="55" spans="1:12" x14ac:dyDescent="0.25">
      <c r="A55" s="60"/>
      <c r="B55" s="61"/>
      <c r="C55" s="61"/>
      <c r="D55" s="61"/>
      <c r="E55" s="61"/>
      <c r="F55" s="61"/>
      <c r="G55" s="61"/>
      <c r="H55" s="61"/>
      <c r="K55"/>
    </row>
    <row r="56" spans="1:12" x14ac:dyDescent="0.25">
      <c r="A56" s="61"/>
      <c r="B56" s="61"/>
      <c r="C56" s="61"/>
      <c r="D56" s="61"/>
      <c r="E56" s="61"/>
      <c r="F56" s="61"/>
      <c r="G56" s="61"/>
      <c r="H56" s="61"/>
      <c r="K56"/>
    </row>
    <row r="57" spans="1:12" x14ac:dyDescent="0.25">
      <c r="A57" s="30"/>
      <c r="K57"/>
    </row>
    <row r="58" spans="1:12" x14ac:dyDescent="0.25">
      <c r="A58" s="58"/>
      <c r="B58" s="59"/>
      <c r="C58" s="59"/>
      <c r="D58" s="59"/>
      <c r="E58" s="59"/>
      <c r="F58" s="59"/>
      <c r="K58"/>
    </row>
    <row r="59" spans="1:12" x14ac:dyDescent="0.25">
      <c r="A59" s="30"/>
      <c r="K59"/>
    </row>
    <row r="60" spans="1:12" x14ac:dyDescent="0.25">
      <c r="A60" s="47"/>
      <c r="K60"/>
    </row>
    <row r="61" spans="1:12" x14ac:dyDescent="0.25">
      <c r="A61" s="30" t="s">
        <v>34</v>
      </c>
      <c r="K61"/>
    </row>
  </sheetData>
  <protectedRanges>
    <protectedRange sqref="K34:K35 A51:L65 J2:J30 B2:E30" name="Intervallo1"/>
  </protectedRanges>
  <mergeCells count="16">
    <mergeCell ref="A52:D52"/>
    <mergeCell ref="A54:G54"/>
    <mergeCell ref="A55:H56"/>
    <mergeCell ref="A58:F58"/>
    <mergeCell ref="A31:K31"/>
    <mergeCell ref="A34:I34"/>
    <mergeCell ref="A35:I35"/>
    <mergeCell ref="A36:K36"/>
    <mergeCell ref="A37:K37"/>
    <mergeCell ref="A51:E51"/>
    <mergeCell ref="A38:K38"/>
    <mergeCell ref="A41:L42"/>
    <mergeCell ref="A43:L44"/>
    <mergeCell ref="A47:L47"/>
    <mergeCell ref="A45:L45"/>
    <mergeCell ref="A46:L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Guendalina Berni</dc:creator>
  <cp:lastModifiedBy>Guendalina Berni</cp:lastModifiedBy>
  <dcterms:created xsi:type="dcterms:W3CDTF">2025-02-04T10:40:00Z</dcterms:created>
  <dcterms:modified xsi:type="dcterms:W3CDTF">2025-02-11T14:04:33Z</dcterms:modified>
</cp:coreProperties>
</file>